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urbakici\Desktop\çin foto\"/>
    </mc:Choice>
  </mc:AlternateContent>
  <bookViews>
    <workbookView xWindow="0" yWindow="0" windowWidth="28800" windowHeight="12345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S4" i="1" l="1"/>
  <c r="S5" i="1"/>
  <c r="S6" i="1"/>
  <c r="S7" i="1"/>
  <c r="S3" i="1"/>
  <c r="M4" i="1"/>
  <c r="U4" i="1" s="1"/>
  <c r="M5" i="1"/>
  <c r="U5" i="1" s="1"/>
  <c r="M6" i="1"/>
  <c r="U6" i="1" s="1"/>
  <c r="M7" i="1"/>
  <c r="U7" i="1" s="1"/>
  <c r="M3" i="1"/>
  <c r="U3" i="1" s="1"/>
</calcChain>
</file>

<file path=xl/sharedStrings.xml><?xml version="1.0" encoding="utf-8"?>
<sst xmlns="http://schemas.openxmlformats.org/spreadsheetml/2006/main" count="87" uniqueCount="63">
  <si>
    <t>TC</t>
  </si>
  <si>
    <t>Öğrenci No</t>
  </si>
  <si>
    <t>Ad</t>
  </si>
  <si>
    <t>Soyad</t>
  </si>
  <si>
    <t>Başvuru Tarihi</t>
  </si>
  <si>
    <t>Başvuru Tipi</t>
  </si>
  <si>
    <t>Üst Birim</t>
  </si>
  <si>
    <t>Birim Adı</t>
  </si>
  <si>
    <t>Diploma Derecesi</t>
  </si>
  <si>
    <t>GPA</t>
  </si>
  <si>
    <t>Sınav</t>
  </si>
  <si>
    <t>Hesaplanan Puan</t>
  </si>
  <si>
    <t>Açıklama</t>
  </si>
  <si>
    <t>Etki Oranı</t>
  </si>
  <si>
    <t>Yüzlük</t>
  </si>
  <si>
    <t>Hesaplanan</t>
  </si>
  <si>
    <t>Tarih</t>
  </si>
  <si>
    <t>Tip</t>
  </si>
  <si>
    <t>Dil</t>
  </si>
  <si>
    <t>Seviye</t>
  </si>
  <si>
    <t>13806060116</t>
  </si>
  <si>
    <t>161205003</t>
  </si>
  <si>
    <t>Recep Tayyip</t>
  </si>
  <si>
    <t>Enişer</t>
  </si>
  <si>
    <t>Staj Konsorsiyum</t>
  </si>
  <si>
    <t>Mimarlık ve Tasarım Fakültesi</t>
  </si>
  <si>
    <t>Mimarlık (İngilizce)</t>
  </si>
  <si>
    <t>Lisans</t>
  </si>
  <si>
    <t>Üniversite Yabancı Dil Sınavı</t>
  </si>
  <si>
    <t>English</t>
  </si>
  <si>
    <t>C1</t>
  </si>
  <si>
    <t xml:space="preserve">  -10,00 puan uygulandı.</t>
  </si>
  <si>
    <t>31547055628</t>
  </si>
  <si>
    <t>Osman</t>
  </si>
  <si>
    <t>Tosun</t>
  </si>
  <si>
    <t>İletişim Fakültesi</t>
  </si>
  <si>
    <t>Halkla İlişkiler ve Tanıtım (İngilizce)</t>
  </si>
  <si>
    <t>YÖK Dil Sınavı</t>
  </si>
  <si>
    <t>B2</t>
  </si>
  <si>
    <t xml:space="preserve"> Geçmiş 1 başvurusu için toplam 10 puan kesintisi uygulandı.</t>
  </si>
  <si>
    <t>16240330784</t>
  </si>
  <si>
    <t>160301022</t>
  </si>
  <si>
    <t>Fatma Nur</t>
  </si>
  <si>
    <t>Çal</t>
  </si>
  <si>
    <t>İnsan ve Toplum Bilimleri Fakültesi</t>
  </si>
  <si>
    <t>Psikoloji Bölümü</t>
  </si>
  <si>
    <t>B1</t>
  </si>
  <si>
    <t>13426796716</t>
  </si>
  <si>
    <t>150704002</t>
  </si>
  <si>
    <t>Sena</t>
  </si>
  <si>
    <t>Can</t>
  </si>
  <si>
    <t>Mühendislik  ve Doğa Bilimleri Fakültesi</t>
  </si>
  <si>
    <t>Bilgisayar Mühendisliği (İngilizce)</t>
  </si>
  <si>
    <t>27847348744</t>
  </si>
  <si>
    <t>181205905</t>
  </si>
  <si>
    <t>Riym</t>
  </si>
  <si>
    <t>Güler</t>
  </si>
  <si>
    <t xml:space="preserve"> </t>
  </si>
  <si>
    <t>Sıra No</t>
  </si>
  <si>
    <t>* Erasmus Yabancı Dil Sınavı Sonucu 50'nin altında olan öğrencilerin nihai puanları hesaplanmamıştır.</t>
  </si>
  <si>
    <t xml:space="preserve">** Staj kabul mektubunun(Davet mektubu) son teslim tarihi 15 Haziran 2019'dur. </t>
  </si>
  <si>
    <t>**Erasmus K-Gem staj konsorsiyumu en fazla 2 ay olarak 2019 Haziran ve Ağustos aylarında tamamlanması koşuluyla 5 öğrenciye hibe verilmesi planlanmaktadır.</t>
  </si>
  <si>
    <t xml:space="preserve">*** Erasmus Staj Hareketliliği için resmi feragat süresi 30 Ağustos Cuma günüdür.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</si>
</sst>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\.yyyy"/>
  </numFmts>
  <fonts count="6" x14ac:knownFonts="1">
    <font>
      <sz val="11"/>
      <color theme="1"/>
      <name val="Calibri"/>
      <family val="2"/>
      <scheme val="minor"/>
    </font>
    <font>
      <sz val="9"/>
      <color rgb="FFFFFFFF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/>
    </xf>
    <xf numFmtId="49" fontId="2" fillId="3" borderId="4" xfId="0" applyNumberFormat="1" applyFont="1" applyFill="1" applyBorder="1" applyAlignment="1">
      <alignment horizontal="left" vertical="center" wrapText="1" readingOrder="1"/>
    </xf>
    <xf numFmtId="22" fontId="2" fillId="3" borderId="4" xfId="0" applyNumberFormat="1" applyFont="1" applyFill="1" applyBorder="1" applyAlignment="1">
      <alignment horizontal="left" vertical="center" wrapText="1" readingOrder="1"/>
    </xf>
    <xf numFmtId="164" fontId="2" fillId="3" borderId="4" xfId="0" applyNumberFormat="1" applyFont="1" applyFill="1" applyBorder="1" applyAlignment="1">
      <alignment horizontal="left" vertical="center" wrapText="1" readingOrder="1"/>
    </xf>
    <xf numFmtId="49" fontId="2" fillId="3" borderId="5" xfId="0" applyNumberFormat="1" applyFont="1" applyFill="1" applyBorder="1" applyAlignment="1">
      <alignment horizontal="left" vertical="center" wrapText="1" readingOrder="1"/>
    </xf>
    <xf numFmtId="0" fontId="0" fillId="0" borderId="6" xfId="0" applyBorder="1" applyAlignment="1">
      <alignment horizontal="center"/>
    </xf>
    <xf numFmtId="49" fontId="2" fillId="3" borderId="7" xfId="0" applyNumberFormat="1" applyFont="1" applyFill="1" applyBorder="1" applyAlignment="1">
      <alignment horizontal="left" vertical="center" wrapText="1" readingOrder="1"/>
    </xf>
    <xf numFmtId="22" fontId="2" fillId="3" borderId="7" xfId="0" applyNumberFormat="1" applyFont="1" applyFill="1" applyBorder="1" applyAlignment="1">
      <alignment horizontal="left" vertical="center" wrapText="1" readingOrder="1"/>
    </xf>
    <xf numFmtId="164" fontId="2" fillId="3" borderId="7" xfId="0" applyNumberFormat="1" applyFont="1" applyFill="1" applyBorder="1" applyAlignment="1">
      <alignment horizontal="left" vertical="center" wrapText="1" readingOrder="1"/>
    </xf>
    <xf numFmtId="49" fontId="2" fillId="3" borderId="8" xfId="0" applyNumberFormat="1" applyFont="1" applyFill="1" applyBorder="1" applyAlignment="1">
      <alignment horizontal="left" vertical="center" wrapText="1" readingOrder="1"/>
    </xf>
    <xf numFmtId="0" fontId="0" fillId="0" borderId="9" xfId="0" applyBorder="1" applyAlignment="1">
      <alignment horizontal="center"/>
    </xf>
    <xf numFmtId="49" fontId="2" fillId="3" borderId="10" xfId="0" applyNumberFormat="1" applyFont="1" applyFill="1" applyBorder="1" applyAlignment="1">
      <alignment horizontal="left" vertical="center" wrapText="1" readingOrder="1"/>
    </xf>
    <xf numFmtId="22" fontId="2" fillId="3" borderId="10" xfId="0" applyNumberFormat="1" applyFont="1" applyFill="1" applyBorder="1" applyAlignment="1">
      <alignment horizontal="left" vertical="center" wrapText="1" readingOrder="1"/>
    </xf>
    <xf numFmtId="164" fontId="2" fillId="3" borderId="10" xfId="0" applyNumberFormat="1" applyFont="1" applyFill="1" applyBorder="1" applyAlignment="1">
      <alignment horizontal="left" vertical="center" wrapText="1" readingOrder="1"/>
    </xf>
    <xf numFmtId="49" fontId="2" fillId="3" borderId="11" xfId="0" applyNumberFormat="1" applyFont="1" applyFill="1" applyBorder="1" applyAlignment="1">
      <alignment horizontal="left" vertical="center" wrapText="1" readingOrder="1"/>
    </xf>
    <xf numFmtId="0" fontId="0" fillId="0" borderId="12" xfId="0" applyBorder="1" applyAlignment="1">
      <alignment horizontal="center"/>
    </xf>
    <xf numFmtId="49" fontId="2" fillId="3" borderId="13" xfId="0" applyNumberFormat="1" applyFont="1" applyFill="1" applyBorder="1" applyAlignment="1">
      <alignment horizontal="left" vertical="center" wrapText="1" readingOrder="1"/>
    </xf>
    <xf numFmtId="22" fontId="2" fillId="3" borderId="13" xfId="0" applyNumberFormat="1" applyFont="1" applyFill="1" applyBorder="1" applyAlignment="1">
      <alignment horizontal="left" vertical="center" wrapText="1" readingOrder="1"/>
    </xf>
    <xf numFmtId="164" fontId="2" fillId="3" borderId="13" xfId="0" applyNumberFormat="1" applyFont="1" applyFill="1" applyBorder="1" applyAlignment="1">
      <alignment horizontal="left" vertical="center" wrapText="1" readingOrder="1"/>
    </xf>
    <xf numFmtId="49" fontId="2" fillId="3" borderId="14" xfId="0" applyNumberFormat="1" applyFont="1" applyFill="1" applyBorder="1" applyAlignment="1">
      <alignment horizontal="left" vertical="center" wrapText="1" readingOrder="1"/>
    </xf>
    <xf numFmtId="49" fontId="2" fillId="5" borderId="4" xfId="0" applyNumberFormat="1" applyFont="1" applyFill="1" applyBorder="1" applyAlignment="1">
      <alignment horizontal="left" vertical="center" wrapText="1" readingOrder="1"/>
    </xf>
    <xf numFmtId="49" fontId="2" fillId="5" borderId="7" xfId="0" applyNumberFormat="1" applyFont="1" applyFill="1" applyBorder="1" applyAlignment="1">
      <alignment horizontal="left" vertical="center" wrapText="1" readingOrder="1"/>
    </xf>
    <xf numFmtId="49" fontId="2" fillId="6" borderId="10" xfId="0" applyNumberFormat="1" applyFont="1" applyFill="1" applyBorder="1" applyAlignment="1">
      <alignment horizontal="left" vertical="center" wrapText="1" readingOrder="1"/>
    </xf>
    <xf numFmtId="49" fontId="2" fillId="7" borderId="13" xfId="0" applyNumberFormat="1" applyFont="1" applyFill="1" applyBorder="1" applyAlignment="1">
      <alignment horizontal="left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10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2" fillId="3" borderId="7" xfId="0" applyNumberFormat="1" applyFont="1" applyFill="1" applyBorder="1" applyAlignment="1">
      <alignment horizontal="center" vertical="center" wrapText="1" readingOrder="1"/>
    </xf>
    <xf numFmtId="0" fontId="2" fillId="3" borderId="13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15" xfId="0" applyBorder="1" applyAlignment="1">
      <alignment horizontal="center"/>
    </xf>
    <xf numFmtId="49" fontId="2" fillId="3" borderId="16" xfId="0" applyNumberFormat="1" applyFont="1" applyFill="1" applyBorder="1" applyAlignment="1">
      <alignment horizontal="left" vertical="center" wrapText="1" readingOrder="1"/>
    </xf>
    <xf numFmtId="0" fontId="2" fillId="3" borderId="16" xfId="0" applyNumberFormat="1" applyFont="1" applyFill="1" applyBorder="1" applyAlignment="1">
      <alignment horizontal="left" vertical="center" wrapText="1" readingOrder="1"/>
    </xf>
    <xf numFmtId="22" fontId="2" fillId="3" borderId="16" xfId="0" applyNumberFormat="1" applyFont="1" applyFill="1" applyBorder="1" applyAlignment="1">
      <alignment horizontal="left" vertical="center" wrapText="1" readingOrder="1"/>
    </xf>
    <xf numFmtId="49" fontId="2" fillId="4" borderId="16" xfId="0" applyNumberFormat="1" applyFont="1" applyFill="1" applyBorder="1" applyAlignment="1">
      <alignment horizontal="left" vertical="center" wrapText="1" readingOrder="1"/>
    </xf>
    <xf numFmtId="0" fontId="2" fillId="3" borderId="16" xfId="0" applyNumberFormat="1" applyFont="1" applyFill="1" applyBorder="1" applyAlignment="1">
      <alignment horizontal="center" vertical="center" wrapText="1" readingOrder="1"/>
    </xf>
    <xf numFmtId="164" fontId="2" fillId="3" borderId="16" xfId="0" applyNumberFormat="1" applyFont="1" applyFill="1" applyBorder="1" applyAlignment="1">
      <alignment horizontal="left" vertical="center" wrapText="1" readingOrder="1"/>
    </xf>
    <xf numFmtId="49" fontId="2" fillId="3" borderId="17" xfId="0" applyNumberFormat="1" applyFont="1" applyFill="1" applyBorder="1" applyAlignment="1">
      <alignment horizontal="left" vertical="center" wrapText="1" readingOrder="1"/>
    </xf>
    <xf numFmtId="49" fontId="2" fillId="3" borderId="16" xfId="0" applyNumberFormat="1" applyFont="1" applyFill="1" applyBorder="1" applyAlignment="1">
      <alignment horizontal="center" vertical="center" wrapText="1" readingOrder="1"/>
    </xf>
    <xf numFmtId="49" fontId="2" fillId="3" borderId="4" xfId="0" applyNumberFormat="1" applyFont="1" applyFill="1" applyBorder="1" applyAlignment="1">
      <alignment horizontal="center" vertical="center" wrapText="1" readingOrder="1"/>
    </xf>
    <xf numFmtId="49" fontId="2" fillId="3" borderId="7" xfId="0" applyNumberFormat="1" applyFont="1" applyFill="1" applyBorder="1" applyAlignment="1">
      <alignment horizontal="center" vertical="center" wrapText="1" readingOrder="1"/>
    </xf>
    <xf numFmtId="49" fontId="2" fillId="3" borderId="10" xfId="0" applyNumberFormat="1" applyFont="1" applyFill="1" applyBorder="1" applyAlignment="1">
      <alignment horizontal="center" vertical="center" wrapText="1" readingOrder="1"/>
    </xf>
    <xf numFmtId="49" fontId="2" fillId="3" borderId="13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49" fontId="4" fillId="0" borderId="0" xfId="0" applyNumberFormat="1" applyFont="1" applyFill="1" applyBorder="1" applyAlignment="1">
      <alignment horizontal="left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12"/>
  <sheetViews>
    <sheetView tabSelected="1" workbookViewId="0">
      <selection activeCell="C12" sqref="C12"/>
    </sheetView>
  </sheetViews>
  <sheetFormatPr defaultRowHeight="15" x14ac:dyDescent="0.25"/>
  <cols>
    <col min="1" max="1" width="6.140625" customWidth="1"/>
    <col min="2" max="2" width="11" hidden="1" customWidth="1"/>
    <col min="3" max="3" width="9.5703125" customWidth="1"/>
    <col min="4" max="4" width="11.140625" customWidth="1"/>
    <col min="5" max="5" width="5.5703125" customWidth="1"/>
    <col min="6" max="6" width="16.140625" customWidth="1"/>
    <col min="7" max="7" width="14.140625" customWidth="1"/>
    <col min="8" max="8" width="31.85546875" customWidth="1"/>
    <col min="9" max="9" width="28.7109375" customWidth="1"/>
    <col min="10" max="10" width="14.28515625" customWidth="1"/>
    <col min="11" max="11" width="8.5703125" style="34" customWidth="1"/>
    <col min="12" max="12" width="6.28515625" style="34" customWidth="1"/>
    <col min="13" max="13" width="9.42578125" style="34" customWidth="1"/>
    <col min="14" max="14" width="9.140625" customWidth="1"/>
    <col min="15" max="15" width="23.28515625" customWidth="1"/>
    <col min="16" max="16" width="6.42578125" customWidth="1"/>
    <col min="17" max="17" width="8.5703125" customWidth="1"/>
    <col min="18" max="18" width="6.28515625" customWidth="1"/>
    <col min="19" max="19" width="9.42578125" customWidth="1"/>
    <col min="20" max="20" width="5.85546875" customWidth="1"/>
    <col min="21" max="21" width="13.5703125" customWidth="1"/>
    <col min="22" max="22" width="38.28515625" customWidth="1"/>
  </cols>
  <sheetData>
    <row r="1" spans="1:22" ht="13.5" customHeight="1" x14ac:dyDescent="0.25">
      <c r="A1" s="50" t="s">
        <v>58</v>
      </c>
      <c r="B1" s="50" t="s">
        <v>0</v>
      </c>
      <c r="C1" s="50" t="s">
        <v>1</v>
      </c>
      <c r="D1" s="50" t="s">
        <v>2</v>
      </c>
      <c r="E1" s="50" t="s">
        <v>3</v>
      </c>
      <c r="F1" s="50" t="s">
        <v>4</v>
      </c>
      <c r="G1" s="50" t="s">
        <v>5</v>
      </c>
      <c r="H1" s="50" t="s">
        <v>6</v>
      </c>
      <c r="I1" s="50" t="s">
        <v>7</v>
      </c>
      <c r="J1" s="50" t="s">
        <v>8</v>
      </c>
      <c r="K1" s="50" t="s">
        <v>9</v>
      </c>
      <c r="L1" s="50"/>
      <c r="M1" s="50"/>
      <c r="N1" s="50" t="s">
        <v>10</v>
      </c>
      <c r="O1" s="50"/>
      <c r="P1" s="50"/>
      <c r="Q1" s="50"/>
      <c r="R1" s="50"/>
      <c r="S1" s="50"/>
      <c r="T1" s="50"/>
      <c r="U1" s="50" t="s">
        <v>11</v>
      </c>
      <c r="V1" s="50" t="s">
        <v>12</v>
      </c>
    </row>
    <row r="2" spans="1:22" ht="13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26" t="s">
        <v>13</v>
      </c>
      <c r="L2" s="26" t="s">
        <v>14</v>
      </c>
      <c r="M2" s="26" t="s">
        <v>15</v>
      </c>
      <c r="N2" s="1" t="s">
        <v>16</v>
      </c>
      <c r="O2" s="1" t="s">
        <v>17</v>
      </c>
      <c r="P2" s="1" t="s">
        <v>18</v>
      </c>
      <c r="Q2" s="1" t="s">
        <v>13</v>
      </c>
      <c r="R2" s="1" t="s">
        <v>14</v>
      </c>
      <c r="S2" s="1" t="s">
        <v>15</v>
      </c>
      <c r="T2" s="1" t="s">
        <v>19</v>
      </c>
      <c r="U2" s="51"/>
      <c r="V2" s="51"/>
    </row>
    <row r="3" spans="1:22" ht="24.75" customHeight="1" thickBot="1" x14ac:dyDescent="0.3">
      <c r="A3" s="35">
        <v>1</v>
      </c>
      <c r="B3" s="36" t="s">
        <v>32</v>
      </c>
      <c r="C3" s="37"/>
      <c r="D3" s="36" t="s">
        <v>33</v>
      </c>
      <c r="E3" s="36" t="s">
        <v>34</v>
      </c>
      <c r="F3" s="38">
        <v>43541.780301701387</v>
      </c>
      <c r="G3" s="36" t="s">
        <v>24</v>
      </c>
      <c r="H3" s="39" t="s">
        <v>35</v>
      </c>
      <c r="I3" s="36" t="s">
        <v>36</v>
      </c>
      <c r="J3" s="36" t="s">
        <v>27</v>
      </c>
      <c r="K3" s="40">
        <v>50</v>
      </c>
      <c r="L3" s="40">
        <v>94.63</v>
      </c>
      <c r="M3" s="40">
        <f>L3/2</f>
        <v>47.314999999999998</v>
      </c>
      <c r="N3" s="41">
        <v>43210</v>
      </c>
      <c r="O3" s="36" t="s">
        <v>37</v>
      </c>
      <c r="P3" s="36" t="s">
        <v>29</v>
      </c>
      <c r="Q3" s="40">
        <v>50</v>
      </c>
      <c r="R3" s="40">
        <v>90</v>
      </c>
      <c r="S3" s="40">
        <f>R3/2</f>
        <v>45</v>
      </c>
      <c r="T3" s="43" t="s">
        <v>38</v>
      </c>
      <c r="U3" s="40">
        <f>M3+S3-10</f>
        <v>82.314999999999998</v>
      </c>
      <c r="V3" s="42" t="s">
        <v>39</v>
      </c>
    </row>
    <row r="4" spans="1:22" ht="18.75" customHeight="1" x14ac:dyDescent="0.25">
      <c r="A4" s="2">
        <v>2</v>
      </c>
      <c r="B4" s="3" t="s">
        <v>53</v>
      </c>
      <c r="C4" s="3" t="s">
        <v>54</v>
      </c>
      <c r="D4" s="3" t="s">
        <v>55</v>
      </c>
      <c r="E4" s="3" t="s">
        <v>56</v>
      </c>
      <c r="F4" s="4">
        <v>43530.95336180555</v>
      </c>
      <c r="G4" s="3" t="s">
        <v>24</v>
      </c>
      <c r="H4" s="22" t="s">
        <v>25</v>
      </c>
      <c r="I4" s="3" t="s">
        <v>26</v>
      </c>
      <c r="J4" s="3" t="s">
        <v>27</v>
      </c>
      <c r="K4" s="30">
        <v>50</v>
      </c>
      <c r="L4" s="30">
        <v>83.2</v>
      </c>
      <c r="M4" s="30">
        <f t="shared" ref="M4:M7" si="0">L4/2</f>
        <v>41.6</v>
      </c>
      <c r="N4" s="5">
        <v>43559.666666666664</v>
      </c>
      <c r="O4" s="3" t="s">
        <v>28</v>
      </c>
      <c r="P4" s="3" t="s">
        <v>29</v>
      </c>
      <c r="Q4" s="30">
        <v>50</v>
      </c>
      <c r="R4" s="30">
        <v>65</v>
      </c>
      <c r="S4" s="30">
        <f t="shared" ref="S4:S7" si="1">R4/2</f>
        <v>32.5</v>
      </c>
      <c r="T4" s="44" t="s">
        <v>30</v>
      </c>
      <c r="U4" s="30">
        <f t="shared" ref="U4" si="2">M4+S4</f>
        <v>74.099999999999994</v>
      </c>
      <c r="V4" s="6" t="s">
        <v>57</v>
      </c>
    </row>
    <row r="5" spans="1:22" ht="18.75" customHeight="1" thickBot="1" x14ac:dyDescent="0.3">
      <c r="A5" s="7">
        <v>3</v>
      </c>
      <c r="B5" s="8" t="s">
        <v>20</v>
      </c>
      <c r="C5" s="8" t="s">
        <v>21</v>
      </c>
      <c r="D5" s="8" t="s">
        <v>22</v>
      </c>
      <c r="E5" s="8" t="s">
        <v>23</v>
      </c>
      <c r="F5" s="9">
        <v>43528.58888387731</v>
      </c>
      <c r="G5" s="8" t="s">
        <v>24</v>
      </c>
      <c r="H5" s="23" t="s">
        <v>25</v>
      </c>
      <c r="I5" s="8" t="s">
        <v>26</v>
      </c>
      <c r="J5" s="8" t="s">
        <v>27</v>
      </c>
      <c r="K5" s="31">
        <v>50</v>
      </c>
      <c r="L5" s="31">
        <v>85.76</v>
      </c>
      <c r="M5" s="31">
        <f t="shared" si="0"/>
        <v>42.88</v>
      </c>
      <c r="N5" s="10">
        <v>43559.666666666664</v>
      </c>
      <c r="O5" s="8" t="s">
        <v>28</v>
      </c>
      <c r="P5" s="8" t="s">
        <v>29</v>
      </c>
      <c r="Q5" s="31">
        <v>50</v>
      </c>
      <c r="R5" s="31">
        <v>62</v>
      </c>
      <c r="S5" s="31">
        <f t="shared" si="1"/>
        <v>31</v>
      </c>
      <c r="T5" s="45" t="s">
        <v>30</v>
      </c>
      <c r="U5" s="31">
        <f>M5+S5-10</f>
        <v>63.879999999999995</v>
      </c>
      <c r="V5" s="11" t="s">
        <v>31</v>
      </c>
    </row>
    <row r="6" spans="1:22" ht="18.75" customHeight="1" thickBot="1" x14ac:dyDescent="0.3">
      <c r="A6" s="12">
        <v>4</v>
      </c>
      <c r="B6" s="13" t="s">
        <v>47</v>
      </c>
      <c r="C6" s="13" t="s">
        <v>48</v>
      </c>
      <c r="D6" s="13" t="s">
        <v>49</v>
      </c>
      <c r="E6" s="13" t="s">
        <v>50</v>
      </c>
      <c r="F6" s="14">
        <v>43530.927716319442</v>
      </c>
      <c r="G6" s="13" t="s">
        <v>24</v>
      </c>
      <c r="H6" s="24" t="s">
        <v>51</v>
      </c>
      <c r="I6" s="13" t="s">
        <v>52</v>
      </c>
      <c r="J6" s="13" t="s">
        <v>27</v>
      </c>
      <c r="K6" s="29">
        <v>50</v>
      </c>
      <c r="L6" s="29">
        <v>90.2</v>
      </c>
      <c r="M6" s="29">
        <f t="shared" si="0"/>
        <v>45.1</v>
      </c>
      <c r="N6" s="15">
        <v>43559.666666666664</v>
      </c>
      <c r="O6" s="13" t="s">
        <v>28</v>
      </c>
      <c r="P6" s="13" t="s">
        <v>29</v>
      </c>
      <c r="Q6" s="29">
        <v>50</v>
      </c>
      <c r="R6" s="29">
        <v>58</v>
      </c>
      <c r="S6" s="29">
        <f t="shared" si="1"/>
        <v>29</v>
      </c>
      <c r="T6" s="46" t="s">
        <v>30</v>
      </c>
      <c r="U6" s="29">
        <f>M6+S6-10</f>
        <v>64.099999999999994</v>
      </c>
      <c r="V6" s="16" t="s">
        <v>31</v>
      </c>
    </row>
    <row r="7" spans="1:22" ht="18.75" customHeight="1" thickBot="1" x14ac:dyDescent="0.3">
      <c r="A7" s="17">
        <v>5</v>
      </c>
      <c r="B7" s="18" t="s">
        <v>40</v>
      </c>
      <c r="C7" s="18" t="s">
        <v>41</v>
      </c>
      <c r="D7" s="18" t="s">
        <v>42</v>
      </c>
      <c r="E7" s="18" t="s">
        <v>43</v>
      </c>
      <c r="F7" s="19">
        <v>43544.639713622681</v>
      </c>
      <c r="G7" s="18" t="s">
        <v>24</v>
      </c>
      <c r="H7" s="25" t="s">
        <v>44</v>
      </c>
      <c r="I7" s="18" t="s">
        <v>45</v>
      </c>
      <c r="J7" s="18" t="s">
        <v>27</v>
      </c>
      <c r="K7" s="32">
        <v>50</v>
      </c>
      <c r="L7" s="32">
        <v>79.23</v>
      </c>
      <c r="M7" s="29">
        <f t="shared" si="0"/>
        <v>39.615000000000002</v>
      </c>
      <c r="N7" s="20">
        <v>43559.666666666664</v>
      </c>
      <c r="O7" s="18" t="s">
        <v>28</v>
      </c>
      <c r="P7" s="18" t="s">
        <v>29</v>
      </c>
      <c r="Q7" s="32">
        <v>50</v>
      </c>
      <c r="R7" s="32">
        <v>52</v>
      </c>
      <c r="S7" s="29">
        <f t="shared" si="1"/>
        <v>26</v>
      </c>
      <c r="T7" s="47" t="s">
        <v>46</v>
      </c>
      <c r="U7" s="29">
        <f>M7+S7-10</f>
        <v>55.615000000000009</v>
      </c>
      <c r="V7" s="21" t="s">
        <v>31</v>
      </c>
    </row>
    <row r="9" spans="1:22" s="27" customFormat="1" ht="18.75" x14ac:dyDescent="0.3">
      <c r="B9" s="28"/>
      <c r="C9" s="49" t="s">
        <v>59</v>
      </c>
      <c r="D9" s="49"/>
      <c r="E9" s="49"/>
      <c r="F9" s="49"/>
      <c r="G9" s="49"/>
      <c r="H9" s="49"/>
      <c r="I9" s="49"/>
      <c r="K9" s="33"/>
      <c r="L9" s="33"/>
      <c r="M9" s="33"/>
      <c r="Q9" s="28"/>
      <c r="R9" s="28"/>
      <c r="S9" s="28"/>
      <c r="T9" s="28"/>
      <c r="U9" s="28"/>
    </row>
    <row r="10" spans="1:22" s="27" customFormat="1" ht="43.9" customHeight="1" x14ac:dyDescent="0.3">
      <c r="B10" s="28"/>
      <c r="C10" s="49" t="s">
        <v>61</v>
      </c>
      <c r="D10" s="49"/>
      <c r="E10" s="49"/>
      <c r="F10" s="49"/>
      <c r="G10" s="49"/>
      <c r="H10" s="49"/>
      <c r="I10" s="49"/>
      <c r="K10" s="33"/>
      <c r="L10" s="33"/>
      <c r="M10" s="33"/>
      <c r="Q10" s="28"/>
      <c r="R10" s="28"/>
      <c r="S10" s="28"/>
      <c r="T10" s="28"/>
      <c r="U10" s="28"/>
    </row>
    <row r="11" spans="1:22" ht="18.75" x14ac:dyDescent="0.3">
      <c r="C11" s="48" t="s">
        <v>60</v>
      </c>
    </row>
    <row r="12" spans="1:22" ht="18.75" x14ac:dyDescent="0.3">
      <c r="C12" s="48" t="s">
        <v>62</v>
      </c>
    </row>
  </sheetData>
  <mergeCells count="16">
    <mergeCell ref="A1:A2"/>
    <mergeCell ref="B1:B2"/>
    <mergeCell ref="C1:C2"/>
    <mergeCell ref="D1:D2"/>
    <mergeCell ref="E1:E2"/>
    <mergeCell ref="V1:V2"/>
    <mergeCell ref="G1:G2"/>
    <mergeCell ref="H1:H2"/>
    <mergeCell ref="I1:I2"/>
    <mergeCell ref="J1:J2"/>
    <mergeCell ref="K1:M1"/>
    <mergeCell ref="C9:I9"/>
    <mergeCell ref="C10:I10"/>
    <mergeCell ref="F1:F2"/>
    <mergeCell ref="N1:T1"/>
    <mergeCell ref="U1:U2"/>
  </mergeCells>
  <pageMargins left="1" right="1" top="1" bottom="1" header="0.3" footer="0.3"/>
  <pageSetup orientation="portrait" r:id="rId1"/>
  <ignoredErrors>
    <ignoredError sqref="B1:V2 B7:L7 N7:R7 T7 V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Işıl ALTAY</dc:creator>
  <cp:lastModifiedBy>Uğur Bakıcı</cp:lastModifiedBy>
  <dcterms:created xsi:type="dcterms:W3CDTF">2019-04-17T09:11:28Z</dcterms:created>
  <dcterms:modified xsi:type="dcterms:W3CDTF">2019-05-07T15:01:44Z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